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5715" windowHeight="11565"/>
  </bookViews>
  <sheets>
    <sheet name="Consolidado" sheetId="1" r:id="rId1"/>
  </sheets>
  <definedNames>
    <definedName name="_xlnm.Print_Area" localSheetId="0">Consolidado!$B$1:$H$27</definedName>
  </definedNames>
  <calcPr calcId="125725"/>
</workbook>
</file>

<file path=xl/calcChain.xml><?xml version="1.0" encoding="utf-8"?>
<calcChain xmlns="http://schemas.openxmlformats.org/spreadsheetml/2006/main">
  <c r="C7" i="1"/>
  <c r="E17"/>
  <c r="G7" l="1"/>
  <c r="G10"/>
  <c r="E24" l="1"/>
  <c r="D17"/>
  <c r="F17" s="1"/>
  <c r="H17" s="1"/>
  <c r="D24"/>
  <c r="F24" s="1"/>
  <c r="H24" s="1"/>
  <c r="F18"/>
  <c r="H18" s="1"/>
  <c r="F20"/>
  <c r="H20" s="1"/>
  <c r="C25"/>
  <c r="E25"/>
  <c r="F19"/>
  <c r="F21"/>
  <c r="H21" s="1"/>
  <c r="F22"/>
  <c r="F23"/>
  <c r="H23" s="1"/>
  <c r="D25" l="1"/>
  <c r="E13"/>
  <c r="E27" s="1"/>
  <c r="C13" l="1"/>
  <c r="F16"/>
  <c r="D13"/>
  <c r="D27" s="1"/>
  <c r="F12"/>
  <c r="H12" s="1"/>
  <c r="F11"/>
  <c r="H11" s="1"/>
  <c r="G22"/>
  <c r="H22" s="1"/>
  <c r="F10"/>
  <c r="F9"/>
  <c r="H9" s="1"/>
  <c r="F8"/>
  <c r="H8" s="1"/>
  <c r="G13"/>
  <c r="F7"/>
  <c r="F6"/>
  <c r="H6" s="1"/>
  <c r="F5"/>
  <c r="H5" s="1"/>
  <c r="F4"/>
  <c r="H4" s="1"/>
  <c r="H16" l="1"/>
  <c r="F25"/>
  <c r="C27"/>
  <c r="H7"/>
  <c r="H10"/>
  <c r="F13"/>
  <c r="G19"/>
  <c r="F27" l="1"/>
  <c r="G25"/>
  <c r="G27" s="1"/>
  <c r="H19"/>
  <c r="H25" s="1"/>
  <c r="H13"/>
  <c r="H27" l="1"/>
</calcChain>
</file>

<file path=xl/sharedStrings.xml><?xml version="1.0" encoding="utf-8"?>
<sst xmlns="http://schemas.openxmlformats.org/spreadsheetml/2006/main" count="36" uniqueCount="27">
  <si>
    <t>CAPITULOS DE INGRESOS</t>
  </si>
  <si>
    <t>Ayuntamiento</t>
  </si>
  <si>
    <t>E.M.S</t>
  </si>
  <si>
    <t>E.M.V.</t>
  </si>
  <si>
    <t>TOTAL</t>
  </si>
  <si>
    <t>AJUSTES</t>
  </si>
  <si>
    <t>CONSOLIDADO</t>
  </si>
  <si>
    <t>Cap.1 Impuestos Directos</t>
  </si>
  <si>
    <t>Cap.2 Impuestos Indirectos</t>
  </si>
  <si>
    <t>Cap.3 Tasas y Otros ingresos</t>
  </si>
  <si>
    <t>Cap.4 Transferencias Corrientes</t>
  </si>
  <si>
    <t>Cap.5 Ingresos Patrimoniales</t>
  </si>
  <si>
    <t>Cap.6 Enajenación Inv. Reales</t>
  </si>
  <si>
    <t>Cap.7-Transferencias Capital</t>
  </si>
  <si>
    <t>Cap.8-Activos Financieros</t>
  </si>
  <si>
    <t>Cap.9-Pasivos Financieros</t>
  </si>
  <si>
    <t>TOTAL INGRESOS</t>
  </si>
  <si>
    <t>CAPÍTULOS DE GASTOS</t>
  </si>
  <si>
    <t>Cap.1-Gastos Personal</t>
  </si>
  <si>
    <t>Cap.2-Gastos Bienes Corrientes y Serv.</t>
  </si>
  <si>
    <t>Cap.3-Gastos Financieros</t>
  </si>
  <si>
    <t>Cap.4-Transferencias Corrientes</t>
  </si>
  <si>
    <t>Cap.6-Inversiones Reales</t>
  </si>
  <si>
    <t>TOTAL GASTOS</t>
  </si>
  <si>
    <t>INGRESOS - GASTOS</t>
  </si>
  <si>
    <t>Cap.5-Fondo de Contingencia y Otros Imprevistos</t>
  </si>
  <si>
    <t>PRESUPUESTO CONSOLIDADO AYUNTAMIENTO RIVAS VACIAMADRID EJERCICIO 2018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</si>
</sst>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theme="1"/>
      <name val="Calibri"/>
      <family val="2"/>
      <scheme val="minor"/>
    </font>
    <font>
      <sz val="8"/>
      <color theme="1"/>
      <name val="Verdana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31"/>
      </patternFill>
    </fill>
    <fill>
      <patternFill patternType="solid">
        <fgColor theme="0" tint="-0.14999847407452621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left"/>
    </xf>
    <xf numFmtId="164" fontId="0" fillId="0" borderId="1" xfId="0" applyNumberFormat="1" applyBorder="1"/>
    <xf numFmtId="0" fontId="0" fillId="0" borderId="1" xfId="0" applyFont="1" applyBorder="1"/>
    <xf numFmtId="164" fontId="0" fillId="0" borderId="0" xfId="0" applyNumberFormat="1"/>
    <xf numFmtId="0" fontId="0" fillId="0" borderId="1" xfId="0" applyBorder="1"/>
    <xf numFmtId="4" fontId="2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/>
    <xf numFmtId="0" fontId="1" fillId="3" borderId="5" xfId="0" applyFont="1" applyFill="1" applyBorder="1" applyAlignment="1">
      <alignment horizontal="left"/>
    </xf>
    <xf numFmtId="164" fontId="1" fillId="3" borderId="6" xfId="0" applyNumberFormat="1" applyFont="1" applyFill="1" applyBorder="1"/>
    <xf numFmtId="164" fontId="1" fillId="3" borderId="7" xfId="0" applyNumberFormat="1" applyFont="1" applyFill="1" applyBorder="1"/>
    <xf numFmtId="4" fontId="4" fillId="0" borderId="0" xfId="0" applyNumberFormat="1" applyFont="1"/>
    <xf numFmtId="0" fontId="5" fillId="0" borderId="0" xfId="0" applyFont="1"/>
    <xf numFmtId="164" fontId="0" fillId="0" borderId="1" xfId="0" applyNumberFormat="1" applyFill="1" applyBorder="1"/>
    <xf numFmtId="4" fontId="0" fillId="0" borderId="0" xfId="0" applyNumberFormat="1"/>
    <xf numFmtId="0" fontId="3" fillId="0" borderId="2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180"/>
  <sheetViews>
    <sheetView tabSelected="1" workbookViewId="0">
      <selection activeCell="A30" sqref="A30:XFD30"/>
    </sheetView>
  </sheetViews>
  <sheetFormatPr baseColWidth="10" defaultRowHeight="15"/>
  <cols>
    <col min="1" max="1" width="5.140625" customWidth="1"/>
    <col min="2" max="2" width="45.28515625" bestFit="1" customWidth="1"/>
    <col min="3" max="3" width="16.42578125" customWidth="1"/>
    <col min="4" max="4" width="13.140625" bestFit="1" customWidth="1"/>
    <col min="5" max="5" width="14" customWidth="1"/>
    <col min="6" max="6" width="14.140625" bestFit="1" customWidth="1"/>
    <col min="7" max="7" width="13.85546875" bestFit="1" customWidth="1"/>
    <col min="8" max="8" width="14.140625" bestFit="1" customWidth="1"/>
  </cols>
  <sheetData>
    <row r="1" spans="2:8" ht="24" thickBot="1">
      <c r="B1" s="17" t="s">
        <v>26</v>
      </c>
      <c r="C1" s="18"/>
      <c r="D1" s="18"/>
      <c r="E1" s="18"/>
      <c r="F1" s="18"/>
      <c r="G1" s="18"/>
      <c r="H1" s="19"/>
    </row>
    <row r="3" spans="2:8"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</row>
    <row r="4" spans="2:8">
      <c r="B4" s="1" t="s">
        <v>7</v>
      </c>
      <c r="C4" s="2">
        <v>40754631.329999998</v>
      </c>
      <c r="D4" s="2">
        <v>0</v>
      </c>
      <c r="E4" s="15">
        <v>0</v>
      </c>
      <c r="F4" s="2">
        <f>SUM(C4:E4)</f>
        <v>40754631.329999998</v>
      </c>
      <c r="G4" s="2"/>
      <c r="H4" s="2">
        <f>SUM(F4:G4)</f>
        <v>40754631.329999998</v>
      </c>
    </row>
    <row r="5" spans="2:8">
      <c r="B5" s="1" t="s">
        <v>8</v>
      </c>
      <c r="C5" s="2">
        <v>5662990.1799999997</v>
      </c>
      <c r="D5" s="2">
        <v>0</v>
      </c>
      <c r="E5" s="15">
        <v>0</v>
      </c>
      <c r="F5" s="2">
        <f t="shared" ref="F5:F12" si="0">SUM(C5:E5)</f>
        <v>5662990.1799999997</v>
      </c>
      <c r="G5" s="2"/>
      <c r="H5" s="2">
        <f t="shared" ref="H5:H12" si="1">SUM(F5:G5)</f>
        <v>5662990.1799999997</v>
      </c>
    </row>
    <row r="6" spans="2:8">
      <c r="B6" s="1" t="s">
        <v>9</v>
      </c>
      <c r="C6" s="2">
        <v>17239870.75</v>
      </c>
      <c r="D6" s="2">
        <v>1235000</v>
      </c>
      <c r="E6" s="15">
        <v>0</v>
      </c>
      <c r="F6" s="2">
        <f t="shared" si="0"/>
        <v>18474870.75</v>
      </c>
      <c r="G6" s="2"/>
      <c r="H6" s="2">
        <f t="shared" si="1"/>
        <v>18474870.75</v>
      </c>
    </row>
    <row r="7" spans="2:8">
      <c r="B7" s="1" t="s">
        <v>10</v>
      </c>
      <c r="C7" s="2">
        <f>15817623.6</f>
        <v>15817623.6</v>
      </c>
      <c r="D7" s="2">
        <v>17784242.59</v>
      </c>
      <c r="E7" s="15">
        <v>0</v>
      </c>
      <c r="F7" s="2">
        <f t="shared" si="0"/>
        <v>33601866.189999998</v>
      </c>
      <c r="G7" s="6">
        <f>-D7-171060.84</f>
        <v>-17955303.43</v>
      </c>
      <c r="H7" s="2">
        <f t="shared" si="1"/>
        <v>15646562.759999998</v>
      </c>
    </row>
    <row r="8" spans="2:8">
      <c r="B8" s="1" t="s">
        <v>11</v>
      </c>
      <c r="C8" s="2">
        <v>1266901.07</v>
      </c>
      <c r="D8" s="2">
        <v>0</v>
      </c>
      <c r="E8" s="15">
        <v>4745795</v>
      </c>
      <c r="F8" s="2">
        <f t="shared" si="0"/>
        <v>6012696.0700000003</v>
      </c>
      <c r="G8" s="2"/>
      <c r="H8" s="2">
        <f t="shared" si="1"/>
        <v>6012696.0700000003</v>
      </c>
    </row>
    <row r="9" spans="2:8">
      <c r="B9" s="1" t="s">
        <v>12</v>
      </c>
      <c r="C9" s="2">
        <v>10256942</v>
      </c>
      <c r="D9" s="2">
        <v>0</v>
      </c>
      <c r="E9" s="15">
        <v>21031952</v>
      </c>
      <c r="F9" s="2">
        <f t="shared" si="0"/>
        <v>31288894</v>
      </c>
      <c r="G9" s="2"/>
      <c r="H9" s="2">
        <f t="shared" si="1"/>
        <v>31288894</v>
      </c>
    </row>
    <row r="10" spans="2:8">
      <c r="B10" s="3" t="s">
        <v>13</v>
      </c>
      <c r="C10" s="2">
        <v>3341439.63</v>
      </c>
      <c r="D10" s="2">
        <v>2002040.5</v>
      </c>
      <c r="E10" s="15">
        <v>4937184</v>
      </c>
      <c r="F10" s="2">
        <f t="shared" si="0"/>
        <v>10280664.129999999</v>
      </c>
      <c r="G10" s="2">
        <f>-D10-100000</f>
        <v>-2102040.5</v>
      </c>
      <c r="H10" s="2">
        <f t="shared" si="1"/>
        <v>8178623.629999999</v>
      </c>
    </row>
    <row r="11" spans="2:8">
      <c r="B11" s="3" t="s">
        <v>14</v>
      </c>
      <c r="C11" s="2">
        <v>1368373.05</v>
      </c>
      <c r="D11" s="2">
        <v>0</v>
      </c>
      <c r="E11" s="15">
        <v>0</v>
      </c>
      <c r="F11" s="2">
        <f>SUM(C11:E11)</f>
        <v>1368373.05</v>
      </c>
      <c r="G11" s="2"/>
      <c r="H11" s="2">
        <f t="shared" si="1"/>
        <v>1368373.05</v>
      </c>
    </row>
    <row r="12" spans="2:8">
      <c r="B12" s="3" t="s">
        <v>15</v>
      </c>
      <c r="C12" s="2">
        <v>0</v>
      </c>
      <c r="D12" s="2">
        <v>0</v>
      </c>
      <c r="E12" s="15">
        <v>0</v>
      </c>
      <c r="F12" s="2">
        <f t="shared" si="0"/>
        <v>0</v>
      </c>
      <c r="G12" s="2"/>
      <c r="H12" s="2">
        <f t="shared" si="1"/>
        <v>0</v>
      </c>
    </row>
    <row r="13" spans="2:8">
      <c r="B13" s="8" t="s">
        <v>16</v>
      </c>
      <c r="C13" s="9">
        <f>SUM(C4:C12)</f>
        <v>95708771.609999985</v>
      </c>
      <c r="D13" s="9">
        <f t="shared" ref="D13:H13" si="2">SUM(D4:D12)</f>
        <v>21021283.09</v>
      </c>
      <c r="E13" s="9">
        <f>SUM(E4:E12)</f>
        <v>30714931</v>
      </c>
      <c r="F13" s="9">
        <f t="shared" si="2"/>
        <v>147444985.69999999</v>
      </c>
      <c r="G13" s="9">
        <f t="shared" si="2"/>
        <v>-20057343.93</v>
      </c>
      <c r="H13" s="9">
        <f t="shared" si="2"/>
        <v>127387641.77</v>
      </c>
    </row>
    <row r="14" spans="2:8">
      <c r="C14" s="16"/>
    </row>
    <row r="15" spans="2:8">
      <c r="B15" s="7" t="s">
        <v>17</v>
      </c>
      <c r="C15" s="7" t="s">
        <v>1</v>
      </c>
      <c r="D15" s="7" t="s">
        <v>2</v>
      </c>
      <c r="E15" s="7" t="s">
        <v>3</v>
      </c>
      <c r="F15" s="7" t="s">
        <v>4</v>
      </c>
      <c r="G15" s="7" t="s">
        <v>5</v>
      </c>
      <c r="H15" s="7" t="s">
        <v>6</v>
      </c>
    </row>
    <row r="16" spans="2:8">
      <c r="B16" s="3" t="s">
        <v>18</v>
      </c>
      <c r="C16" s="2">
        <v>27770734.609999985</v>
      </c>
      <c r="D16" s="2">
        <v>14972708.1</v>
      </c>
      <c r="E16" s="15">
        <v>0</v>
      </c>
      <c r="F16" s="2">
        <f>SUM(C16:E16)</f>
        <v>42743442.709999986</v>
      </c>
      <c r="G16" s="2"/>
      <c r="H16" s="2">
        <f>SUM(F16:G16)</f>
        <v>42743442.709999986</v>
      </c>
    </row>
    <row r="17" spans="2:8">
      <c r="B17" s="3" t="s">
        <v>19</v>
      </c>
      <c r="C17" s="2">
        <v>22292844.029999997</v>
      </c>
      <c r="D17" s="2">
        <f>3289921.77</f>
        <v>3289921.77</v>
      </c>
      <c r="E17" s="15">
        <f>6998794-547945.9</f>
        <v>6450848.0999999996</v>
      </c>
      <c r="F17" s="2">
        <f t="shared" ref="F17:F24" si="3">SUM(C17:E17)</f>
        <v>32033613.899999999</v>
      </c>
      <c r="G17" s="2"/>
      <c r="H17" s="2">
        <f t="shared" ref="H17:H24" si="4">SUM(F17:G17)</f>
        <v>32033613.899999999</v>
      </c>
    </row>
    <row r="18" spans="2:8">
      <c r="B18" s="3" t="s">
        <v>20</v>
      </c>
      <c r="C18" s="2">
        <v>1490000</v>
      </c>
      <c r="D18" s="2">
        <v>120000</v>
      </c>
      <c r="E18" s="15">
        <v>507140</v>
      </c>
      <c r="F18" s="2">
        <f t="shared" si="3"/>
        <v>2117140</v>
      </c>
      <c r="G18" s="2"/>
      <c r="H18" s="2">
        <f t="shared" si="4"/>
        <v>2117140</v>
      </c>
    </row>
    <row r="19" spans="2:8">
      <c r="B19" s="3" t="s">
        <v>21</v>
      </c>
      <c r="C19" s="2">
        <v>19747618.59</v>
      </c>
      <c r="D19" s="2">
        <v>0</v>
      </c>
      <c r="E19" s="15">
        <v>239485</v>
      </c>
      <c r="F19" s="2">
        <f t="shared" si="3"/>
        <v>19987103.59</v>
      </c>
      <c r="G19" s="6">
        <f>+G7</f>
        <v>-17955303.43</v>
      </c>
      <c r="H19" s="2">
        <f t="shared" si="4"/>
        <v>2031800.1600000001</v>
      </c>
    </row>
    <row r="20" spans="2:8">
      <c r="B20" s="5" t="s">
        <v>25</v>
      </c>
      <c r="C20" s="2">
        <v>500000</v>
      </c>
      <c r="D20" s="2">
        <v>0</v>
      </c>
      <c r="E20" s="15">
        <v>0</v>
      </c>
      <c r="F20" s="2">
        <f t="shared" si="3"/>
        <v>500000</v>
      </c>
      <c r="G20" s="6"/>
      <c r="H20" s="2">
        <f t="shared" si="4"/>
        <v>500000</v>
      </c>
    </row>
    <row r="21" spans="2:8">
      <c r="B21" s="3" t="s">
        <v>22</v>
      </c>
      <c r="C21" s="2">
        <v>9283568.2799999993</v>
      </c>
      <c r="D21" s="2">
        <v>2002040.5</v>
      </c>
      <c r="E21" s="15">
        <v>16404828</v>
      </c>
      <c r="F21" s="2">
        <f t="shared" si="3"/>
        <v>27690436.780000001</v>
      </c>
      <c r="G21" s="2"/>
      <c r="H21" s="2">
        <f t="shared" si="4"/>
        <v>27690436.780000001</v>
      </c>
    </row>
    <row r="22" spans="2:8">
      <c r="B22" s="3" t="s">
        <v>13</v>
      </c>
      <c r="C22" s="2">
        <v>2977040.5</v>
      </c>
      <c r="D22" s="2">
        <v>0</v>
      </c>
      <c r="E22" s="15">
        <v>0</v>
      </c>
      <c r="F22" s="2">
        <f t="shared" si="3"/>
        <v>2977040.5</v>
      </c>
      <c r="G22" s="2">
        <f>+G10</f>
        <v>-2102040.5</v>
      </c>
      <c r="H22" s="2">
        <f t="shared" si="4"/>
        <v>875000</v>
      </c>
    </row>
    <row r="23" spans="2:8">
      <c r="B23" s="3" t="s">
        <v>14</v>
      </c>
      <c r="C23" s="2">
        <v>0</v>
      </c>
      <c r="D23" s="2">
        <v>0</v>
      </c>
      <c r="E23" s="15">
        <v>0</v>
      </c>
      <c r="F23" s="2">
        <f t="shared" si="3"/>
        <v>0</v>
      </c>
      <c r="G23" s="2"/>
      <c r="H23" s="2">
        <f t="shared" si="4"/>
        <v>0</v>
      </c>
    </row>
    <row r="24" spans="2:8">
      <c r="B24" s="3" t="s">
        <v>15</v>
      </c>
      <c r="C24" s="2">
        <v>11634600.6</v>
      </c>
      <c r="D24" s="2">
        <f>588696.48+47916.24</f>
        <v>636612.72</v>
      </c>
      <c r="E24" s="15">
        <f>1790554.09+1320456.81</f>
        <v>3111010.9000000004</v>
      </c>
      <c r="F24" s="2">
        <f t="shared" si="3"/>
        <v>15382224.220000001</v>
      </c>
      <c r="G24" s="2"/>
      <c r="H24" s="2">
        <f t="shared" si="4"/>
        <v>15382224.220000001</v>
      </c>
    </row>
    <row r="25" spans="2:8">
      <c r="B25" s="8" t="s">
        <v>23</v>
      </c>
      <c r="C25" s="9">
        <f>SUM(C16:C24)</f>
        <v>95696406.609999985</v>
      </c>
      <c r="D25" s="9">
        <f t="shared" ref="D25:F25" si="5">SUM(D16:D24)</f>
        <v>21021283.09</v>
      </c>
      <c r="E25" s="9">
        <f t="shared" si="5"/>
        <v>26713312</v>
      </c>
      <c r="F25" s="9">
        <f t="shared" si="5"/>
        <v>143431001.69999999</v>
      </c>
      <c r="G25" s="9">
        <f t="shared" ref="G25:H25" si="6">SUM(G16:G24)</f>
        <v>-20057343.93</v>
      </c>
      <c r="H25" s="9">
        <f t="shared" si="6"/>
        <v>123373657.76999998</v>
      </c>
    </row>
    <row r="26" spans="2:8" ht="15.75" thickBot="1">
      <c r="C26" s="16"/>
    </row>
    <row r="27" spans="2:8" ht="15.75" thickBot="1">
      <c r="B27" s="10" t="s">
        <v>24</v>
      </c>
      <c r="C27" s="11">
        <f t="shared" ref="C27:H27" si="7">C13-C25</f>
        <v>12365</v>
      </c>
      <c r="D27" s="11">
        <f t="shared" si="7"/>
        <v>0</v>
      </c>
      <c r="E27" s="11">
        <f t="shared" si="7"/>
        <v>4001619</v>
      </c>
      <c r="F27" s="11">
        <f t="shared" si="7"/>
        <v>4013984</v>
      </c>
      <c r="G27" s="11">
        <f t="shared" si="7"/>
        <v>0</v>
      </c>
      <c r="H27" s="12">
        <f t="shared" si="7"/>
        <v>4013984.0000000149</v>
      </c>
    </row>
    <row r="28" spans="2:8">
      <c r="C28" s="4"/>
    </row>
    <row r="29" spans="2:8">
      <c r="D29" s="13"/>
      <c r="E29" s="14"/>
    </row>
    <row r="30" spans="2:8">
      <c r="D30" s="4"/>
    </row>
    <row r="31" spans="2:8">
      <c r="D31" s="4"/>
      <c r="E31" s="4"/>
    </row>
    <row r="32" spans="2:8">
      <c r="D32" s="4"/>
    </row>
    <row r="33" spans="4:5">
      <c r="D33" s="4"/>
      <c r="E33" s="4"/>
    </row>
    <row r="34" spans="4:5">
      <c r="D34" s="4"/>
    </row>
    <row r="35" spans="4:5">
      <c r="D35" s="4"/>
    </row>
    <row r="36" spans="4:5">
      <c r="D36" s="4"/>
    </row>
    <row r="37" spans="4:5">
      <c r="D37" s="4"/>
    </row>
    <row r="38" spans="4:5">
      <c r="D38" s="4"/>
    </row>
    <row r="39" spans="4:5">
      <c r="D39" s="4"/>
    </row>
    <row r="40" spans="4:5">
      <c r="D40" s="4"/>
    </row>
    <row r="41" spans="4:5">
      <c r="D41" s="4"/>
    </row>
    <row r="42" spans="4:5">
      <c r="D42" s="4"/>
    </row>
    <row r="43" spans="4:5">
      <c r="D43" s="4"/>
    </row>
    <row r="44" spans="4:5">
      <c r="D44" s="4"/>
    </row>
    <row r="45" spans="4:5">
      <c r="D45" s="4"/>
    </row>
    <row r="46" spans="4:5">
      <c r="D46" s="4"/>
    </row>
    <row r="47" spans="4:5">
      <c r="D47" s="4"/>
    </row>
    <row r="48" spans="4:5">
      <c r="D48" s="4"/>
    </row>
    <row r="49" spans="4:4">
      <c r="D49" s="4"/>
    </row>
    <row r="50" spans="4:4">
      <c r="D50" s="4"/>
    </row>
    <row r="51" spans="4:4">
      <c r="D51" s="4"/>
    </row>
    <row r="52" spans="4:4">
      <c r="D52" s="4"/>
    </row>
    <row r="53" spans="4:4">
      <c r="D53" s="4"/>
    </row>
    <row r="54" spans="4:4">
      <c r="D54" s="4"/>
    </row>
    <row r="55" spans="4:4">
      <c r="D55" s="4"/>
    </row>
    <row r="56" spans="4:4">
      <c r="D56" s="4"/>
    </row>
    <row r="57" spans="4:4">
      <c r="D57" s="4"/>
    </row>
    <row r="58" spans="4:4">
      <c r="D58" s="4"/>
    </row>
    <row r="59" spans="4:4">
      <c r="D59" s="4"/>
    </row>
    <row r="60" spans="4:4">
      <c r="D60" s="4"/>
    </row>
    <row r="61" spans="4:4">
      <c r="D61" s="4"/>
    </row>
    <row r="62" spans="4:4">
      <c r="D62" s="4"/>
    </row>
    <row r="63" spans="4:4">
      <c r="D63" s="4"/>
    </row>
    <row r="64" spans="4:4">
      <c r="D64" s="4"/>
    </row>
    <row r="65" spans="4:4">
      <c r="D65" s="4"/>
    </row>
    <row r="66" spans="4:4">
      <c r="D66" s="4"/>
    </row>
    <row r="67" spans="4:4">
      <c r="D67" s="4"/>
    </row>
    <row r="68" spans="4:4">
      <c r="D68" s="4"/>
    </row>
    <row r="69" spans="4:4">
      <c r="D69" s="4"/>
    </row>
    <row r="70" spans="4:4">
      <c r="D70" s="4"/>
    </row>
    <row r="71" spans="4:4">
      <c r="D71" s="4"/>
    </row>
    <row r="72" spans="4:4">
      <c r="D72" s="4"/>
    </row>
    <row r="73" spans="4:4">
      <c r="D73" s="4"/>
    </row>
    <row r="74" spans="4:4">
      <c r="D74" s="4"/>
    </row>
    <row r="75" spans="4:4">
      <c r="D75" s="4"/>
    </row>
    <row r="76" spans="4:4">
      <c r="D76" s="4"/>
    </row>
    <row r="77" spans="4:4">
      <c r="D77" s="4"/>
    </row>
    <row r="78" spans="4:4">
      <c r="D78" s="4"/>
    </row>
    <row r="79" spans="4:4">
      <c r="D79" s="4"/>
    </row>
    <row r="80" spans="4:4">
      <c r="D80" s="4"/>
    </row>
    <row r="81" spans="4:4">
      <c r="D81" s="4"/>
    </row>
    <row r="82" spans="4:4">
      <c r="D82" s="4"/>
    </row>
    <row r="83" spans="4:4">
      <c r="D83" s="4"/>
    </row>
    <row r="84" spans="4:4">
      <c r="D84" s="4"/>
    </row>
    <row r="85" spans="4:4">
      <c r="D85" s="4"/>
    </row>
    <row r="86" spans="4:4">
      <c r="D86" s="4"/>
    </row>
    <row r="87" spans="4:4">
      <c r="D87" s="4"/>
    </row>
    <row r="88" spans="4:4">
      <c r="D88" s="4"/>
    </row>
    <row r="89" spans="4:4">
      <c r="D89" s="4"/>
    </row>
    <row r="90" spans="4:4">
      <c r="D90" s="4"/>
    </row>
    <row r="91" spans="4:4">
      <c r="D91" s="4"/>
    </row>
    <row r="92" spans="4:4">
      <c r="D92" s="4"/>
    </row>
    <row r="93" spans="4:4">
      <c r="D93" s="4"/>
    </row>
    <row r="94" spans="4:4">
      <c r="D94" s="4"/>
    </row>
    <row r="95" spans="4:4">
      <c r="D95" s="4"/>
    </row>
    <row r="96" spans="4:4">
      <c r="D96" s="4"/>
    </row>
    <row r="97" spans="4:4">
      <c r="D97" s="4"/>
    </row>
    <row r="98" spans="4:4">
      <c r="D98" s="4"/>
    </row>
    <row r="99" spans="4:4">
      <c r="D99" s="4"/>
    </row>
    <row r="100" spans="4:4">
      <c r="D100" s="4"/>
    </row>
    <row r="101" spans="4:4">
      <c r="D101" s="4"/>
    </row>
    <row r="102" spans="4:4">
      <c r="D102" s="4"/>
    </row>
    <row r="103" spans="4:4">
      <c r="D103" s="4"/>
    </row>
    <row r="104" spans="4:4">
      <c r="D104" s="4"/>
    </row>
    <row r="105" spans="4:4">
      <c r="D105" s="4"/>
    </row>
    <row r="106" spans="4:4">
      <c r="D106" s="4"/>
    </row>
    <row r="107" spans="4:4">
      <c r="D107" s="4"/>
    </row>
    <row r="108" spans="4:4">
      <c r="D108" s="4"/>
    </row>
    <row r="109" spans="4:4">
      <c r="D109" s="4"/>
    </row>
    <row r="110" spans="4:4">
      <c r="D110" s="4"/>
    </row>
    <row r="111" spans="4:4">
      <c r="D111" s="4"/>
    </row>
    <row r="112" spans="4:4">
      <c r="D112" s="4"/>
    </row>
    <row r="113" spans="4:4">
      <c r="D113" s="4"/>
    </row>
    <row r="114" spans="4:4">
      <c r="D114" s="4"/>
    </row>
    <row r="115" spans="4:4">
      <c r="D115" s="4"/>
    </row>
    <row r="116" spans="4:4">
      <c r="D116" s="4"/>
    </row>
    <row r="117" spans="4:4">
      <c r="D117" s="4"/>
    </row>
    <row r="118" spans="4:4">
      <c r="D118" s="4"/>
    </row>
    <row r="119" spans="4:4">
      <c r="D119" s="4"/>
    </row>
    <row r="120" spans="4:4">
      <c r="D120" s="4"/>
    </row>
    <row r="121" spans="4:4">
      <c r="D121" s="4"/>
    </row>
    <row r="122" spans="4:4">
      <c r="D122" s="4"/>
    </row>
    <row r="123" spans="4:4">
      <c r="D123" s="4"/>
    </row>
    <row r="124" spans="4:4">
      <c r="D124" s="4"/>
    </row>
    <row r="125" spans="4:4">
      <c r="D125" s="4"/>
    </row>
    <row r="126" spans="4:4">
      <c r="D126" s="4"/>
    </row>
    <row r="127" spans="4:4">
      <c r="D127" s="4"/>
    </row>
    <row r="128" spans="4:4">
      <c r="D128" s="4"/>
    </row>
    <row r="129" spans="4:4">
      <c r="D129" s="4"/>
    </row>
    <row r="130" spans="4:4">
      <c r="D130" s="4"/>
    </row>
    <row r="131" spans="4:4">
      <c r="D131" s="4"/>
    </row>
    <row r="132" spans="4:4">
      <c r="D132" s="4"/>
    </row>
    <row r="133" spans="4:4">
      <c r="D133" s="4"/>
    </row>
    <row r="134" spans="4:4">
      <c r="D134" s="4"/>
    </row>
    <row r="135" spans="4:4">
      <c r="D135" s="4"/>
    </row>
    <row r="136" spans="4:4">
      <c r="D136" s="4"/>
    </row>
    <row r="137" spans="4:4">
      <c r="D137" s="4"/>
    </row>
    <row r="138" spans="4:4">
      <c r="D138" s="4"/>
    </row>
    <row r="139" spans="4:4">
      <c r="D139" s="4"/>
    </row>
    <row r="140" spans="4:4">
      <c r="D140" s="4"/>
    </row>
    <row r="141" spans="4:4">
      <c r="D141" s="4"/>
    </row>
    <row r="142" spans="4:4">
      <c r="D142" s="4"/>
    </row>
    <row r="143" spans="4:4">
      <c r="D143" s="4"/>
    </row>
    <row r="144" spans="4:4">
      <c r="D144" s="4"/>
    </row>
    <row r="145" spans="4:4">
      <c r="D145" s="4"/>
    </row>
    <row r="146" spans="4:4">
      <c r="D146" s="4"/>
    </row>
    <row r="147" spans="4:4">
      <c r="D147" s="4"/>
    </row>
    <row r="148" spans="4:4">
      <c r="D148" s="4"/>
    </row>
    <row r="149" spans="4:4">
      <c r="D149" s="4"/>
    </row>
    <row r="150" spans="4:4">
      <c r="D150" s="4"/>
    </row>
    <row r="151" spans="4:4">
      <c r="D151" s="4"/>
    </row>
    <row r="152" spans="4:4">
      <c r="D152" s="4"/>
    </row>
    <row r="153" spans="4:4">
      <c r="D153" s="4"/>
    </row>
    <row r="154" spans="4:4">
      <c r="D154" s="4"/>
    </row>
    <row r="155" spans="4:4">
      <c r="D155" s="4"/>
    </row>
    <row r="156" spans="4:4">
      <c r="D156" s="4"/>
    </row>
    <row r="157" spans="4:4">
      <c r="D157" s="4"/>
    </row>
    <row r="158" spans="4:4">
      <c r="D158" s="4"/>
    </row>
    <row r="159" spans="4:4">
      <c r="D159" s="4"/>
    </row>
    <row r="160" spans="4:4">
      <c r="D160" s="4"/>
    </row>
    <row r="161" spans="4:4">
      <c r="D161" s="4"/>
    </row>
    <row r="162" spans="4:4">
      <c r="D162" s="4"/>
    </row>
    <row r="163" spans="4:4">
      <c r="D163" s="4"/>
    </row>
    <row r="164" spans="4:4">
      <c r="D164" s="4"/>
    </row>
    <row r="165" spans="4:4">
      <c r="D165" s="4"/>
    </row>
    <row r="166" spans="4:4">
      <c r="D166" s="4"/>
    </row>
    <row r="167" spans="4:4">
      <c r="D167" s="4"/>
    </row>
    <row r="168" spans="4:4">
      <c r="D168" s="4"/>
    </row>
    <row r="169" spans="4:4">
      <c r="D169" s="4"/>
    </row>
    <row r="170" spans="4:4">
      <c r="D170" s="4"/>
    </row>
    <row r="171" spans="4:4">
      <c r="D171" s="4"/>
    </row>
    <row r="172" spans="4:4">
      <c r="D172" s="4"/>
    </row>
    <row r="173" spans="4:4">
      <c r="D173" s="4"/>
    </row>
    <row r="174" spans="4:4">
      <c r="D174" s="4"/>
    </row>
    <row r="175" spans="4:4">
      <c r="D175" s="4"/>
    </row>
    <row r="176" spans="4:4">
      <c r="D176" s="4"/>
    </row>
    <row r="177" spans="4:4">
      <c r="D177" s="4"/>
    </row>
    <row r="178" spans="4:4">
      <c r="D178" s="4"/>
    </row>
    <row r="179" spans="4:4">
      <c r="D179" s="4"/>
    </row>
    <row r="180" spans="4:4">
      <c r="D180" s="4"/>
    </row>
  </sheetData>
  <mergeCells count="1">
    <mergeCell ref="B1:H1"/>
  </mergeCells>
  <printOptions horizontalCentered="1"/>
  <pageMargins left="0.70866141732283472" right="0.70866141732283472" top="1.3385826771653544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Consolidado</vt:lpstr>
      <vt:lpstr>Consolidado!Área_de_impresión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fcabanellas</dc:creator>
  <cp:lastModifiedBy>fdiez</cp:lastModifiedBy>
  <cp:lastPrinted>2017-04-20T12:27:29Z</cp:lastPrinted>
  <dcterms:created xsi:type="dcterms:W3CDTF">2016-02-12T07:01:27Z</dcterms:created>
  <dcterms:modified xsi:type="dcterms:W3CDTF">2017-11-07T08:45:52Z</dcterms:modified>
</cp:coreProperties>
</file>